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\Downloads\"/>
    </mc:Choice>
  </mc:AlternateContent>
  <xr:revisionPtr revIDLastSave="56" documentId="13_ncr:1_{6C8B52A4-85DA-47AE-BC76-26E6183F2FE4}" xr6:coauthVersionLast="47" xr6:coauthVersionMax="47" xr10:uidLastSave="{670210F8-0CA1-4637-8956-8D930E6AA746}"/>
  <bookViews>
    <workbookView xWindow="-120" yWindow="-120" windowWidth="29040" windowHeight="15720" xr2:uid="{4683E368-9B6A-4BDB-8C77-D0EB93300849}"/>
  </bookViews>
  <sheets>
    <sheet name="Sheet1" sheetId="1" r:id="rId1"/>
    <sheet name="Sheet2" sheetId="2" r:id="rId2"/>
    <sheet name="Budge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7" i="3"/>
  <c r="J9" i="1"/>
  <c r="D19" i="1"/>
  <c r="D17" i="1"/>
  <c r="D16" i="1"/>
  <c r="D15" i="1"/>
  <c r="D14" i="1"/>
  <c r="D13" i="1"/>
  <c r="D12" i="1"/>
  <c r="D11" i="1"/>
  <c r="D10" i="1"/>
  <c r="D9" i="1"/>
  <c r="D17" i="2"/>
  <c r="C20" i="1"/>
  <c r="U20" i="1" l="1"/>
  <c r="I32" i="1" s="1"/>
  <c r="T20" i="1"/>
  <c r="D24" i="1"/>
  <c r="D25" i="1"/>
  <c r="D20" i="1" l="1"/>
  <c r="I31" i="1" s="1"/>
  <c r="D26" i="1"/>
  <c r="I30" i="1" s="1"/>
  <c r="I33" i="1" l="1"/>
  <c r="N31" i="1"/>
</calcChain>
</file>

<file path=xl/sharedStrings.xml><?xml version="1.0" encoding="utf-8"?>
<sst xmlns="http://schemas.openxmlformats.org/spreadsheetml/2006/main" count="109" uniqueCount="65">
  <si>
    <t>Cutsdean Parish Council</t>
  </si>
  <si>
    <t>Financial Statement - 24/25</t>
  </si>
  <si>
    <t>April 2025</t>
  </si>
  <si>
    <t>Payments</t>
  </si>
  <si>
    <t>Cheques</t>
  </si>
  <si>
    <t>Budget</t>
  </si>
  <si>
    <t>Total</t>
  </si>
  <si>
    <t>VAT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</si>
  <si>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</si>
  <si>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</si>
  <si>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</si>
  <si>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</si>
  <si>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</si>
  <si>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</si>
  <si>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</si>
  <si>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</si>
  <si>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</si>
  <si>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</si>
  <si>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</si>
  <si>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</si>
  <si>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To Approve</t>
  </si>
  <si>
    <t>Outstanding</t>
  </si>
  <si>
    <t xml:space="preserve">Clerks Pay </t>
  </si>
  <si>
    <t>Insurance</t>
  </si>
  <si>
    <t>GAPTC Sub</t>
  </si>
  <si>
    <t>Training</t>
  </si>
  <si>
    <t>Section 137*</t>
  </si>
  <si>
    <t>Audit</t>
  </si>
  <si>
    <t>PATA</t>
  </si>
  <si>
    <t>Website</t>
  </si>
  <si>
    <t xml:space="preserve">Clerks Expenses </t>
  </si>
  <si>
    <t>Bank Charges</t>
  </si>
  <si>
    <t>Defib</t>
  </si>
  <si>
    <t>Reciepts</t>
  </si>
  <si>
    <t>Precept</t>
  </si>
  <si>
    <t>Defib Fund</t>
  </si>
  <si>
    <t>Opening Balance</t>
  </si>
  <si>
    <t>Transparency Grant</t>
  </si>
  <si>
    <t>Total Reciepts</t>
  </si>
  <si>
    <t>Defibrillator</t>
  </si>
  <si>
    <t>Total Payments</t>
  </si>
  <si>
    <t>Current Reserves</t>
  </si>
  <si>
    <t>Outstanding Payments</t>
  </si>
  <si>
    <t>Closing Balance</t>
  </si>
  <si>
    <t>Presented</t>
  </si>
  <si>
    <t>Signature</t>
  </si>
  <si>
    <t>Date</t>
  </si>
  <si>
    <t>*Section 137 is discretionary</t>
  </si>
  <si>
    <t>Section 137 for 2024 £7.94 per elector. There are 50 electors on the register published 2024</t>
  </si>
  <si>
    <t>Thompson</t>
  </si>
  <si>
    <t>Chris Clarke</t>
  </si>
  <si>
    <t>Alex Puddy</t>
  </si>
  <si>
    <t>George Davies</t>
  </si>
  <si>
    <t>Tony Hartnell</t>
  </si>
  <si>
    <t>Jeanette Smith</t>
  </si>
  <si>
    <t xml:space="preserve">Mark Evans </t>
  </si>
  <si>
    <t>Teas</t>
  </si>
  <si>
    <t>Church</t>
  </si>
  <si>
    <t>Council</t>
  </si>
  <si>
    <t>Simon Clarke</t>
  </si>
  <si>
    <t>David Spurling</t>
  </si>
  <si>
    <t>Mat Butler</t>
  </si>
  <si>
    <t>Budget 25/26</t>
  </si>
  <si>
    <t>£0.00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</si>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</sst>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_-[$£-809]* #,##0.00_-;\-[$£-809]* #,##0.00_-;_-[$£-809]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2" borderId="5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2" borderId="10" xfId="0" applyNumberFormat="1" applyFill="1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15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17" xfId="0" applyFill="1" applyBorder="1"/>
    <xf numFmtId="164" fontId="0" fillId="0" borderId="18" xfId="0" applyNumberFormat="1" applyBorder="1"/>
    <xf numFmtId="164" fontId="0" fillId="2" borderId="18" xfId="0" applyNumberFormat="1" applyFill="1" applyBorder="1"/>
    <xf numFmtId="0" fontId="1" fillId="3" borderId="2" xfId="0" applyFont="1" applyFill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0" fontId="1" fillId="3" borderId="22" xfId="0" applyFont="1" applyFill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2" borderId="6" xfId="0" applyNumberFormat="1" applyFill="1" applyBorder="1"/>
    <xf numFmtId="164" fontId="0" fillId="2" borderId="8" xfId="0" applyNumberFormat="1" applyFill="1" applyBorder="1"/>
    <xf numFmtId="164" fontId="0" fillId="2" borderId="11" xfId="0" applyNumberFormat="1" applyFill="1" applyBorder="1"/>
    <xf numFmtId="164" fontId="0" fillId="2" borderId="19" xfId="0" applyNumberFormat="1" applyFill="1" applyBorder="1"/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64" fontId="1" fillId="0" borderId="25" xfId="0" applyNumberFormat="1" applyFont="1" applyBorder="1"/>
    <xf numFmtId="164" fontId="1" fillId="0" borderId="23" xfId="0" applyNumberFormat="1" applyFont="1" applyBorder="1"/>
    <xf numFmtId="164" fontId="0" fillId="0" borderId="19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4" fontId="0" fillId="0" borderId="29" xfId="0" applyNumberFormat="1" applyBorder="1"/>
    <xf numFmtId="0" fontId="0" fillId="0" borderId="30" xfId="0" applyBorder="1"/>
    <xf numFmtId="0" fontId="1" fillId="0" borderId="9" xfId="0" applyFont="1" applyBorder="1"/>
    <xf numFmtId="0" fontId="1" fillId="0" borderId="11" xfId="0" applyFont="1" applyBorder="1"/>
    <xf numFmtId="0" fontId="0" fillId="4" borderId="0" xfId="0" applyFill="1"/>
    <xf numFmtId="165" fontId="0" fillId="4" borderId="0" xfId="0" applyNumberFormat="1" applyFill="1"/>
    <xf numFmtId="165" fontId="0" fillId="0" borderId="0" xfId="0" applyNumberFormat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3" fillId="5" borderId="2" xfId="0" applyFont="1" applyFill="1" applyBorder="1"/>
    <xf numFmtId="0" fontId="3" fillId="5" borderId="31" xfId="0" applyFont="1" applyFill="1" applyBorder="1"/>
    <xf numFmtId="0" fontId="2" fillId="5" borderId="15" xfId="0" applyFont="1" applyFill="1" applyBorder="1"/>
    <xf numFmtId="0" fontId="2" fillId="0" borderId="32" xfId="0" applyFont="1" applyBorder="1"/>
    <xf numFmtId="0" fontId="2" fillId="0" borderId="23" xfId="0" applyFont="1" applyBorder="1"/>
    <xf numFmtId="0" fontId="2" fillId="5" borderId="20" xfId="0" applyFont="1" applyFill="1" applyBorder="1"/>
    <xf numFmtId="0" fontId="2" fillId="5" borderId="3" xfId="0" applyFont="1" applyFill="1" applyBorder="1"/>
    <xf numFmtId="0" fontId="2" fillId="0" borderId="34" xfId="0" applyFont="1" applyBorder="1"/>
    <xf numFmtId="0" fontId="3" fillId="0" borderId="0" xfId="0" applyFont="1"/>
    <xf numFmtId="0" fontId="2" fillId="0" borderId="28" xfId="0" applyFont="1" applyBorder="1"/>
    <xf numFmtId="0" fontId="2" fillId="0" borderId="35" xfId="0" applyFont="1" applyBorder="1"/>
    <xf numFmtId="166" fontId="2" fillId="0" borderId="32" xfId="0" applyNumberFormat="1" applyFont="1" applyBorder="1"/>
    <xf numFmtId="166" fontId="4" fillId="0" borderId="16" xfId="0" applyNumberFormat="1" applyFont="1" applyBorder="1"/>
    <xf numFmtId="166" fontId="2" fillId="0" borderId="33" xfId="0" applyNumberFormat="1" applyFont="1" applyBorder="1"/>
    <xf numFmtId="166" fontId="2" fillId="0" borderId="3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4" xfId="0" applyFont="1" applyBorder="1" applyAlignment="1"/>
    <xf numFmtId="0" fontId="1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2" fillId="0" borderId="0" xfId="0" applyFont="1" applyAlignment="1"/>
    <xf numFmtId="0" fontId="0" fillId="3" borderId="29" xfId="0" applyFill="1" applyBorder="1" applyAlignment="1">
      <alignment horizontal="right"/>
    </xf>
    <xf numFmtId="164" fontId="0" fillId="0" borderId="36" xfId="0" applyNumberFormat="1" applyBorder="1"/>
    <xf numFmtId="164" fontId="0" fillId="2" borderId="37" xfId="0" applyNumberFormat="1" applyFill="1" applyBorder="1"/>
    <xf numFmtId="164" fontId="0" fillId="0" borderId="37" xfId="0" applyNumberFormat="1" applyBorder="1"/>
    <xf numFmtId="164" fontId="0" fillId="2" borderId="38" xfId="0" applyNumberFormat="1" applyFill="1" applyBorder="1"/>
    <xf numFmtId="164" fontId="0" fillId="0" borderId="38" xfId="0" applyNumberFormat="1" applyBorder="1"/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211C-4FA8-4028-ABE3-BE9B515B18CE}">
  <sheetPr>
    <pageSetUpPr fitToPage="1"/>
  </sheetPr>
  <dimension ref="B2:U41"/>
  <sheetViews>
    <sheetView tabSelected="1" workbookViewId="0">
      <selection activeCell="U27" sqref="U27"/>
    </sheetView>
  </sheetViews>
  <sheetFormatPr defaultRowHeight="15"/>
  <cols>
    <col min="2" max="2" width="15.7109375" bestFit="1" customWidth="1"/>
    <col min="3" max="3" width="9.5703125" bestFit="1" customWidth="1"/>
    <col min="6" max="6" width="5.28515625" customWidth="1"/>
    <col min="7" max="7" width="10.42578125" customWidth="1"/>
    <col min="8" max="8" width="10" customWidth="1"/>
    <col min="9" max="9" width="9.85546875" bestFit="1" customWidth="1"/>
    <col min="14" max="14" width="10.42578125" bestFit="1" customWidth="1"/>
    <col min="19" max="19" width="4.85546875" customWidth="1"/>
    <col min="20" max="20" width="11.140625" bestFit="1" customWidth="1"/>
    <col min="21" max="21" width="11.85546875" bestFit="1" customWidth="1"/>
  </cols>
  <sheetData>
    <row r="2" spans="2:21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2:21">
      <c r="B3" s="76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2:21">
      <c r="B4" s="77" t="s">
        <v>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2:2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2:21" ht="15.75" thickBot="1"/>
    <row r="7" spans="2:21" ht="15.75" thickBot="1">
      <c r="G7" s="86" t="s">
        <v>3</v>
      </c>
      <c r="H7" s="87"/>
      <c r="I7" s="87"/>
      <c r="J7" s="87"/>
      <c r="K7" s="87"/>
      <c r="L7" s="87"/>
      <c r="M7" s="87"/>
      <c r="N7" s="87"/>
      <c r="O7" s="87"/>
      <c r="P7" s="87"/>
      <c r="Q7" s="87"/>
      <c r="R7" s="88"/>
      <c r="T7" s="84" t="s">
        <v>4</v>
      </c>
      <c r="U7" s="85"/>
    </row>
    <row r="8" spans="2:21" ht="15.75" thickBot="1">
      <c r="C8" s="23" t="s">
        <v>5</v>
      </c>
      <c r="D8" s="29" t="s">
        <v>6</v>
      </c>
      <c r="E8" s="29" t="s">
        <v>7</v>
      </c>
      <c r="G8" s="14" t="s">
        <v>8</v>
      </c>
      <c r="H8" s="15" t="s">
        <v>9</v>
      </c>
      <c r="I8" s="15" t="s">
        <v>10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6" t="s">
        <v>19</v>
      </c>
      <c r="T8" s="38" t="s">
        <v>20</v>
      </c>
      <c r="U8" s="39" t="s">
        <v>21</v>
      </c>
    </row>
    <row r="9" spans="2:21">
      <c r="B9" s="17" t="s">
        <v>22</v>
      </c>
      <c r="C9" s="24">
        <v>800</v>
      </c>
      <c r="D9" s="24">
        <f>SUM(G9:R9)</f>
        <v>645.4</v>
      </c>
      <c r="E9" s="24">
        <v>0</v>
      </c>
      <c r="G9" s="7">
        <v>400</v>
      </c>
      <c r="H9" s="9"/>
      <c r="I9" s="8"/>
      <c r="J9" s="9">
        <f>196.4+49</f>
        <v>245.4</v>
      </c>
      <c r="K9" s="8"/>
      <c r="L9" s="9"/>
      <c r="M9" s="8"/>
      <c r="N9" s="9"/>
      <c r="O9" s="8"/>
      <c r="P9" s="9"/>
      <c r="Q9" s="8"/>
      <c r="R9" s="34"/>
      <c r="T9" s="28"/>
      <c r="U9" s="43"/>
    </row>
    <row r="10" spans="2:21">
      <c r="B10" s="18" t="s">
        <v>23</v>
      </c>
      <c r="C10" s="25">
        <v>130</v>
      </c>
      <c r="D10" s="25">
        <f t="shared" ref="D10:D19" si="0">SUM(G10:R10)</f>
        <v>162.44</v>
      </c>
      <c r="E10" s="25">
        <v>0</v>
      </c>
      <c r="G10" s="10"/>
      <c r="H10" s="4"/>
      <c r="I10" s="3"/>
      <c r="J10" s="4">
        <v>162.44</v>
      </c>
      <c r="K10" s="3"/>
      <c r="L10" s="4"/>
      <c r="M10" s="3"/>
      <c r="N10" s="4"/>
      <c r="O10" s="3"/>
      <c r="P10" s="4"/>
      <c r="Q10" s="3"/>
      <c r="R10" s="35"/>
      <c r="T10" s="10"/>
      <c r="U10" s="44"/>
    </row>
    <row r="11" spans="2:21">
      <c r="B11" s="18" t="s">
        <v>24</v>
      </c>
      <c r="C11" s="25">
        <v>35</v>
      </c>
      <c r="D11" s="25">
        <f t="shared" si="0"/>
        <v>35.770000000000003</v>
      </c>
      <c r="E11" s="25">
        <v>0</v>
      </c>
      <c r="G11" s="10"/>
      <c r="H11" s="4">
        <v>17.920000000000002</v>
      </c>
      <c r="I11" s="3"/>
      <c r="J11" s="4">
        <v>17.850000000000001</v>
      </c>
      <c r="K11" s="3"/>
      <c r="L11" s="4"/>
      <c r="M11" s="3"/>
      <c r="N11" s="4"/>
      <c r="O11" s="3"/>
      <c r="P11" s="4"/>
      <c r="Q11" s="3"/>
      <c r="R11" s="35"/>
      <c r="T11" s="10"/>
      <c r="U11" s="44"/>
    </row>
    <row r="12" spans="2:21">
      <c r="B12" s="18" t="s">
        <v>25</v>
      </c>
      <c r="C12" s="25"/>
      <c r="D12" s="25">
        <f t="shared" si="0"/>
        <v>0</v>
      </c>
      <c r="E12" s="25">
        <v>0</v>
      </c>
      <c r="G12" s="10"/>
      <c r="H12" s="4"/>
      <c r="I12" s="3"/>
      <c r="J12" s="4"/>
      <c r="K12" s="3"/>
      <c r="L12" s="4"/>
      <c r="M12" s="3"/>
      <c r="N12" s="4"/>
      <c r="O12" s="3"/>
      <c r="P12" s="4"/>
      <c r="Q12" s="3"/>
      <c r="R12" s="35"/>
      <c r="T12" s="10"/>
      <c r="U12" s="44"/>
    </row>
    <row r="13" spans="2:21">
      <c r="B13" s="18" t="s">
        <v>26</v>
      </c>
      <c r="C13" s="25">
        <v>300</v>
      </c>
      <c r="D13" s="25">
        <f t="shared" si="0"/>
        <v>0</v>
      </c>
      <c r="E13" s="25">
        <v>0</v>
      </c>
      <c r="G13" s="10"/>
      <c r="H13" s="4"/>
      <c r="I13" s="3"/>
      <c r="J13" s="4"/>
      <c r="K13" s="3"/>
      <c r="L13" s="4"/>
      <c r="M13" s="3"/>
      <c r="N13" s="4"/>
      <c r="O13" s="3"/>
      <c r="P13" s="4"/>
      <c r="Q13" s="3"/>
      <c r="R13" s="35"/>
      <c r="T13" s="10"/>
      <c r="U13" s="44"/>
    </row>
    <row r="14" spans="2:21">
      <c r="B14" s="18" t="s">
        <v>27</v>
      </c>
      <c r="C14" s="25">
        <v>140</v>
      </c>
      <c r="D14" s="25">
        <f t="shared" si="0"/>
        <v>140</v>
      </c>
      <c r="E14" s="25">
        <v>0</v>
      </c>
      <c r="G14" s="10"/>
      <c r="H14" s="4"/>
      <c r="I14" s="3"/>
      <c r="J14" s="4"/>
      <c r="K14" s="3"/>
      <c r="L14" s="4"/>
      <c r="M14" s="3">
        <v>140</v>
      </c>
      <c r="N14" s="4"/>
      <c r="O14" s="3"/>
      <c r="P14" s="4"/>
      <c r="Q14" s="3"/>
      <c r="R14" s="35"/>
      <c r="T14" s="10"/>
      <c r="U14" s="44"/>
    </row>
    <row r="15" spans="2:21">
      <c r="B15" s="18" t="s">
        <v>28</v>
      </c>
      <c r="C15" s="25">
        <v>40</v>
      </c>
      <c r="D15" s="25">
        <f t="shared" si="0"/>
        <v>36.700000000000003</v>
      </c>
      <c r="E15" s="25">
        <v>0</v>
      </c>
      <c r="G15" s="10">
        <v>25.95</v>
      </c>
      <c r="H15" s="4"/>
      <c r="I15" s="3"/>
      <c r="J15" s="4"/>
      <c r="K15" s="3"/>
      <c r="L15" s="4"/>
      <c r="M15" s="3"/>
      <c r="N15" s="4">
        <v>10.75</v>
      </c>
      <c r="O15" s="3"/>
      <c r="P15" s="4"/>
      <c r="Q15" s="3"/>
      <c r="R15" s="35"/>
      <c r="T15" s="10"/>
      <c r="U15" s="44">
        <v>22.45</v>
      </c>
    </row>
    <row r="16" spans="2:21">
      <c r="B16" s="18" t="s">
        <v>29</v>
      </c>
      <c r="C16" s="25">
        <v>15</v>
      </c>
      <c r="D16" s="25">
        <f t="shared" si="0"/>
        <v>0</v>
      </c>
      <c r="E16" s="25">
        <v>0</v>
      </c>
      <c r="G16" s="10"/>
      <c r="H16" s="4"/>
      <c r="I16" s="3"/>
      <c r="J16" s="4"/>
      <c r="K16" s="3"/>
      <c r="L16" s="4"/>
      <c r="M16" s="3"/>
      <c r="N16" s="4"/>
      <c r="O16" s="3"/>
      <c r="P16" s="4"/>
      <c r="Q16" s="3"/>
      <c r="R16" s="35"/>
      <c r="T16" s="10"/>
      <c r="U16" s="44">
        <v>25</v>
      </c>
    </row>
    <row r="17" spans="2:21">
      <c r="B17" s="18" t="s">
        <v>30</v>
      </c>
      <c r="C17" s="25"/>
      <c r="D17" s="25">
        <f t="shared" si="0"/>
        <v>27.9</v>
      </c>
      <c r="E17" s="25">
        <v>0</v>
      </c>
      <c r="G17" s="10"/>
      <c r="H17" s="4"/>
      <c r="I17" s="3"/>
      <c r="J17" s="4"/>
      <c r="K17" s="3"/>
      <c r="L17" s="4"/>
      <c r="M17" s="3"/>
      <c r="N17" s="4"/>
      <c r="O17" s="3"/>
      <c r="P17" s="4"/>
      <c r="Q17" s="3">
        <v>27.9</v>
      </c>
      <c r="R17" s="35"/>
      <c r="T17" s="10"/>
      <c r="U17" s="44"/>
    </row>
    <row r="18" spans="2:21">
      <c r="B18" s="90" t="s">
        <v>31</v>
      </c>
      <c r="C18" s="25"/>
      <c r="D18" s="25">
        <f t="shared" ref="D18" si="1">SUM(G18:R18)</f>
        <v>4.25</v>
      </c>
      <c r="E18" s="25">
        <v>0</v>
      </c>
      <c r="G18" s="91"/>
      <c r="H18" s="92"/>
      <c r="I18" s="93"/>
      <c r="J18" s="92"/>
      <c r="K18" s="93"/>
      <c r="L18" s="92"/>
      <c r="M18" s="93"/>
      <c r="N18" s="92"/>
      <c r="O18" s="93"/>
      <c r="P18" s="92"/>
      <c r="Q18" s="93"/>
      <c r="R18" s="94">
        <v>4.25</v>
      </c>
      <c r="T18" s="91"/>
      <c r="U18" s="95"/>
    </row>
    <row r="19" spans="2:21" ht="15.75" thickBot="1">
      <c r="B19" s="19" t="s">
        <v>32</v>
      </c>
      <c r="C19" s="26"/>
      <c r="D19" s="46">
        <f t="shared" si="0"/>
        <v>0</v>
      </c>
      <c r="E19" s="46">
        <v>0</v>
      </c>
      <c r="G19" s="11"/>
      <c r="H19" s="13"/>
      <c r="I19" s="12"/>
      <c r="J19" s="13"/>
      <c r="K19" s="12"/>
      <c r="L19" s="13"/>
      <c r="M19" s="12"/>
      <c r="N19" s="13"/>
      <c r="O19" s="12"/>
      <c r="P19" s="13"/>
      <c r="Q19" s="12"/>
      <c r="R19" s="36"/>
      <c r="T19" s="11"/>
      <c r="U19" s="45"/>
    </row>
    <row r="20" spans="2:21" ht="15.75" thickBot="1">
      <c r="B20" s="30" t="s">
        <v>6</v>
      </c>
      <c r="C20" s="6">
        <f>SUM(C9:C19)</f>
        <v>1460</v>
      </c>
      <c r="D20" s="5">
        <f>SUM(D9:D19)</f>
        <v>1052.46</v>
      </c>
      <c r="E20" s="5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30"/>
      <c r="T20" s="6">
        <f>SUM(T9:T19)</f>
        <v>0</v>
      </c>
      <c r="U20" s="6">
        <f>SUM(U9:U19)</f>
        <v>47.45</v>
      </c>
    </row>
    <row r="21" spans="2:21" ht="15.75" thickBot="1">
      <c r="B21" s="2"/>
      <c r="C21" s="1"/>
      <c r="D21" s="1"/>
      <c r="E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0"/>
      <c r="T21" s="1"/>
      <c r="U21" s="1"/>
    </row>
    <row r="22" spans="2:21" ht="15.75" thickBot="1">
      <c r="G22" s="86" t="s">
        <v>33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</row>
    <row r="23" spans="2:21" ht="15.75" thickBot="1">
      <c r="B23" s="2"/>
      <c r="C23" s="23" t="s">
        <v>5</v>
      </c>
      <c r="D23" s="23" t="s">
        <v>6</v>
      </c>
      <c r="G23" s="14" t="s">
        <v>8</v>
      </c>
      <c r="H23" s="15" t="s">
        <v>9</v>
      </c>
      <c r="I23" s="15" t="s">
        <v>10</v>
      </c>
      <c r="J23" s="15" t="s">
        <v>11</v>
      </c>
      <c r="K23" s="15" t="s">
        <v>12</v>
      </c>
      <c r="L23" s="15" t="s">
        <v>13</v>
      </c>
      <c r="M23" s="15" t="s">
        <v>14</v>
      </c>
      <c r="N23" s="15" t="s">
        <v>15</v>
      </c>
      <c r="O23" s="15" t="s">
        <v>16</v>
      </c>
      <c r="P23" s="15" t="s">
        <v>17</v>
      </c>
      <c r="Q23" s="15" t="s">
        <v>18</v>
      </c>
      <c r="R23" s="16" t="s">
        <v>19</v>
      </c>
    </row>
    <row r="24" spans="2:21">
      <c r="B24" s="17" t="s">
        <v>34</v>
      </c>
      <c r="C24" s="27">
        <v>1480</v>
      </c>
      <c r="D24" s="27">
        <f>SUM(G24:R24)</f>
        <v>1480</v>
      </c>
      <c r="E24" s="1"/>
      <c r="G24" s="28">
        <v>1110</v>
      </c>
      <c r="H24" s="22"/>
      <c r="I24" s="21"/>
      <c r="J24" s="22"/>
      <c r="K24" s="21"/>
      <c r="L24" s="22">
        <v>370</v>
      </c>
      <c r="M24" s="21"/>
      <c r="N24" s="22"/>
      <c r="O24" s="21"/>
      <c r="P24" s="22"/>
      <c r="Q24" s="21"/>
      <c r="R24" s="37"/>
    </row>
    <row r="25" spans="2:21">
      <c r="B25" s="20" t="s">
        <v>35</v>
      </c>
      <c r="C25" s="26"/>
      <c r="D25" s="26">
        <f>SUM(G25:R25)</f>
        <v>0</v>
      </c>
      <c r="E25" s="1"/>
      <c r="G25" s="11"/>
      <c r="H25" s="13"/>
      <c r="I25" s="12"/>
      <c r="J25" s="13"/>
      <c r="K25" s="12"/>
      <c r="L25" s="13"/>
      <c r="M25" s="12"/>
      <c r="N25" s="13"/>
      <c r="O25" s="12"/>
      <c r="P25" s="13"/>
      <c r="Q25" s="12"/>
      <c r="R25" s="36"/>
    </row>
    <row r="26" spans="2:21">
      <c r="C26" s="1"/>
      <c r="D26" s="5">
        <f>SUM(D24:D25)</f>
        <v>1480</v>
      </c>
      <c r="E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30"/>
    </row>
    <row r="28" spans="2:21" ht="15.75" thickBot="1"/>
    <row r="29" spans="2:21">
      <c r="G29" s="78" t="s">
        <v>36</v>
      </c>
      <c r="H29" s="79"/>
      <c r="I29" s="42">
        <v>2395.1</v>
      </c>
      <c r="L29" s="82" t="s">
        <v>37</v>
      </c>
      <c r="M29" s="83"/>
      <c r="N29" s="31"/>
    </row>
    <row r="30" spans="2:21">
      <c r="G30" s="80" t="s">
        <v>38</v>
      </c>
      <c r="H30" s="81"/>
      <c r="I30" s="32">
        <f>D26</f>
        <v>1480</v>
      </c>
      <c r="L30" s="74" t="s">
        <v>39</v>
      </c>
      <c r="M30" s="75"/>
      <c r="N30" s="33">
        <v>407</v>
      </c>
      <c r="O30" s="1"/>
    </row>
    <row r="31" spans="2:21">
      <c r="G31" s="53" t="s">
        <v>40</v>
      </c>
      <c r="H31" s="54"/>
      <c r="I31" s="32">
        <f>D20</f>
        <v>1052.46</v>
      </c>
      <c r="L31" s="74" t="s">
        <v>41</v>
      </c>
      <c r="M31" s="75"/>
      <c r="N31" s="33">
        <f>I33-(N29+N30)</f>
        <v>2415.64</v>
      </c>
    </row>
    <row r="32" spans="2:21">
      <c r="G32" s="53" t="s">
        <v>42</v>
      </c>
      <c r="H32" s="54"/>
      <c r="I32" s="32">
        <f>U20</f>
        <v>47.45</v>
      </c>
    </row>
    <row r="33" spans="2:21">
      <c r="C33" s="1"/>
      <c r="G33" s="48" t="s">
        <v>43</v>
      </c>
      <c r="H33" s="49"/>
      <c r="I33" s="41">
        <f>I29+I30-(I31)</f>
        <v>2822.64</v>
      </c>
    </row>
    <row r="34" spans="2:21">
      <c r="I34" s="1"/>
      <c r="L34" s="72" t="s">
        <v>44</v>
      </c>
      <c r="M34" s="72"/>
      <c r="N34" s="72" t="s">
        <v>45</v>
      </c>
      <c r="O34" s="72"/>
      <c r="P34" s="73"/>
      <c r="Q34" s="73"/>
    </row>
    <row r="35" spans="2:21">
      <c r="I35" s="1"/>
    </row>
    <row r="36" spans="2:21">
      <c r="N36" s="72" t="s">
        <v>46</v>
      </c>
      <c r="O36" s="72"/>
      <c r="P36" s="47"/>
      <c r="Q36" s="47"/>
    </row>
    <row r="40" spans="2:21">
      <c r="B40" s="72" t="s">
        <v>47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</row>
    <row r="41" spans="2:21">
      <c r="B41" s="72" t="s">
        <v>48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</row>
  </sheetData>
  <mergeCells count="17">
    <mergeCell ref="L31:M31"/>
    <mergeCell ref="B2:U2"/>
    <mergeCell ref="B3:U3"/>
    <mergeCell ref="B4:U4"/>
    <mergeCell ref="G29:H29"/>
    <mergeCell ref="G30:H30"/>
    <mergeCell ref="L29:M29"/>
    <mergeCell ref="L30:M30"/>
    <mergeCell ref="T7:U7"/>
    <mergeCell ref="G7:R7"/>
    <mergeCell ref="G22:R22"/>
    <mergeCell ref="B41:U41"/>
    <mergeCell ref="N34:O34"/>
    <mergeCell ref="P34:Q34"/>
    <mergeCell ref="N36:O36"/>
    <mergeCell ref="B40:U40"/>
    <mergeCell ref="L34:M34"/>
  </mergeCells>
  <conditionalFormatting sqref="C9:C15">
    <cfRule type="cellIs" dxfId="1" priority="1" operator="equal">
      <formula>0</formula>
    </cfRule>
  </conditionalFormatting>
  <conditionalFormatting sqref="D9:D19">
    <cfRule type="cellIs" dxfId="0" priority="2" operator="equal">
      <formula>0</formula>
    </cfRule>
  </conditionalFormatting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F764-6E71-423F-A402-D2E5B4ACB0A3}">
  <dimension ref="C2:E18"/>
  <sheetViews>
    <sheetView workbookViewId="0">
      <selection activeCell="K14" sqref="K14"/>
    </sheetView>
  </sheetViews>
  <sheetFormatPr defaultRowHeight="15"/>
  <cols>
    <col min="3" max="3" width="14.28515625" bestFit="1" customWidth="1"/>
    <col min="4" max="4" width="9.85546875" bestFit="1" customWidth="1"/>
    <col min="8" max="8" width="14.28515625" bestFit="1" customWidth="1"/>
  </cols>
  <sheetData>
    <row r="2" spans="3:5">
      <c r="C2" s="50"/>
      <c r="D2" s="50"/>
      <c r="E2" s="50"/>
    </row>
    <row r="3" spans="3:5">
      <c r="C3" s="50" t="s">
        <v>49</v>
      </c>
      <c r="D3" s="51">
        <v>50</v>
      </c>
      <c r="E3" s="50"/>
    </row>
    <row r="4" spans="3:5">
      <c r="C4" s="50" t="s">
        <v>50</v>
      </c>
      <c r="D4" s="51">
        <v>100</v>
      </c>
      <c r="E4" s="50"/>
    </row>
    <row r="5" spans="3:5">
      <c r="C5" s="50" t="s">
        <v>51</v>
      </c>
      <c r="D5" s="51">
        <v>100</v>
      </c>
      <c r="E5" s="50"/>
    </row>
    <row r="6" spans="3:5">
      <c r="C6" s="50" t="s">
        <v>52</v>
      </c>
      <c r="D6" s="51">
        <v>100</v>
      </c>
      <c r="E6" s="50"/>
    </row>
    <row r="7" spans="3:5">
      <c r="C7" s="50" t="s">
        <v>53</v>
      </c>
      <c r="D7" s="51">
        <v>100</v>
      </c>
      <c r="E7" s="50"/>
    </row>
    <row r="8" spans="3:5">
      <c r="C8" s="50" t="s">
        <v>54</v>
      </c>
      <c r="D8" s="51">
        <v>200</v>
      </c>
      <c r="E8" s="50"/>
    </row>
    <row r="9" spans="3:5">
      <c r="C9" s="50" t="s">
        <v>55</v>
      </c>
      <c r="D9" s="51">
        <v>50</v>
      </c>
      <c r="E9" s="50"/>
    </row>
    <row r="10" spans="3:5">
      <c r="C10" s="50" t="s">
        <v>56</v>
      </c>
      <c r="D10" s="51">
        <v>695</v>
      </c>
      <c r="E10" s="50"/>
    </row>
    <row r="11" spans="3:5">
      <c r="C11" s="50" t="s">
        <v>57</v>
      </c>
      <c r="D11" s="51">
        <v>75</v>
      </c>
      <c r="E11" s="50"/>
    </row>
    <row r="12" spans="3:5">
      <c r="C12" s="50" t="s">
        <v>58</v>
      </c>
      <c r="D12" s="51">
        <v>500</v>
      </c>
      <c r="E12" s="50"/>
    </row>
    <row r="13" spans="3:5">
      <c r="C13" s="50" t="s">
        <v>59</v>
      </c>
      <c r="D13" s="51">
        <v>50</v>
      </c>
      <c r="E13" s="50"/>
    </row>
    <row r="14" spans="3:5">
      <c r="C14" s="50" t="s">
        <v>60</v>
      </c>
      <c r="D14" s="51">
        <v>50</v>
      </c>
      <c r="E14" s="50"/>
    </row>
    <row r="15" spans="3:5">
      <c r="C15" t="s">
        <v>61</v>
      </c>
      <c r="D15" s="52">
        <v>50</v>
      </c>
    </row>
    <row r="16" spans="3:5">
      <c r="D16" s="52"/>
    </row>
    <row r="17" spans="4:4">
      <c r="D17" s="52">
        <f>SUM(D3:D16)</f>
        <v>2120</v>
      </c>
    </row>
    <row r="18" spans="4:4">
      <c r="D18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BA87-2983-435F-B389-055E8087354B}">
  <sheetPr>
    <pageSetUpPr fitToPage="1"/>
  </sheetPr>
  <dimension ref="B2:U24"/>
  <sheetViews>
    <sheetView workbookViewId="0"/>
  </sheetViews>
  <sheetFormatPr defaultRowHeight="15"/>
  <cols>
    <col min="2" max="2" width="15.140625" bestFit="1" customWidth="1"/>
    <col min="3" max="3" width="9.5703125" bestFit="1" customWidth="1"/>
  </cols>
  <sheetData>
    <row r="2" spans="2:21">
      <c r="B2" s="76" t="s">
        <v>0</v>
      </c>
      <c r="C2" s="76"/>
      <c r="D2" s="76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2:21">
      <c r="B3" s="76" t="s">
        <v>62</v>
      </c>
      <c r="C3" s="76"/>
      <c r="D3" s="76"/>
    </row>
    <row r="5" spans="2:21">
      <c r="B5" s="55"/>
      <c r="C5" s="55"/>
      <c r="D5" s="55"/>
    </row>
    <row r="6" spans="2:21">
      <c r="B6" s="55"/>
      <c r="C6" s="56" t="s">
        <v>5</v>
      </c>
      <c r="D6" s="57" t="s">
        <v>7</v>
      </c>
    </row>
    <row r="7" spans="2:21">
      <c r="B7" s="58" t="s">
        <v>22</v>
      </c>
      <c r="C7" s="67"/>
      <c r="D7" s="60" t="s">
        <v>63</v>
      </c>
    </row>
    <row r="8" spans="2:21">
      <c r="B8" s="61" t="s">
        <v>23</v>
      </c>
      <c r="C8" s="67">
        <v>180</v>
      </c>
      <c r="D8" s="59" t="s">
        <v>63</v>
      </c>
    </row>
    <row r="9" spans="2:21">
      <c r="B9" s="61" t="s">
        <v>24</v>
      </c>
      <c r="C9" s="67">
        <v>36</v>
      </c>
      <c r="D9" s="59" t="s">
        <v>63</v>
      </c>
    </row>
    <row r="10" spans="2:21">
      <c r="B10" s="61" t="s">
        <v>25</v>
      </c>
      <c r="C10" s="68" t="s">
        <v>64</v>
      </c>
      <c r="D10" s="59" t="s">
        <v>63</v>
      </c>
    </row>
    <row r="11" spans="2:21">
      <c r="B11" s="61" t="s">
        <v>26</v>
      </c>
      <c r="C11" s="67"/>
      <c r="D11" s="59" t="s">
        <v>63</v>
      </c>
    </row>
    <row r="12" spans="2:21">
      <c r="B12" s="61" t="s">
        <v>27</v>
      </c>
      <c r="C12" s="67">
        <v>140</v>
      </c>
      <c r="D12" s="59" t="s">
        <v>63</v>
      </c>
    </row>
    <row r="13" spans="2:21">
      <c r="B13" s="61" t="s">
        <v>28</v>
      </c>
      <c r="C13" s="67">
        <v>40</v>
      </c>
      <c r="D13" s="59" t="s">
        <v>63</v>
      </c>
    </row>
    <row r="14" spans="2:21">
      <c r="B14" s="61" t="s">
        <v>29</v>
      </c>
      <c r="C14" s="67">
        <v>15</v>
      </c>
      <c r="D14" s="59" t="s">
        <v>63</v>
      </c>
    </row>
    <row r="15" spans="2:21">
      <c r="B15" s="61" t="s">
        <v>30</v>
      </c>
      <c r="C15" s="67">
        <v>20</v>
      </c>
      <c r="D15" s="59" t="s">
        <v>63</v>
      </c>
    </row>
    <row r="16" spans="2:21">
      <c r="B16" s="62" t="s">
        <v>32</v>
      </c>
      <c r="C16" s="69" t="s">
        <v>64</v>
      </c>
      <c r="D16" s="63" t="s">
        <v>63</v>
      </c>
    </row>
    <row r="17" spans="2:4">
      <c r="B17" s="64" t="s">
        <v>6</v>
      </c>
      <c r="C17" s="70">
        <f>SUM(C7:C16)</f>
        <v>431</v>
      </c>
      <c r="D17" s="65" t="s">
        <v>63</v>
      </c>
    </row>
    <row r="20" spans="2:4">
      <c r="B20" s="89" t="s">
        <v>44</v>
      </c>
      <c r="C20" s="89"/>
    </row>
    <row r="21" spans="2:4">
      <c r="B21" s="55"/>
      <c r="C21" s="55"/>
    </row>
    <row r="22" spans="2:4">
      <c r="B22" s="55" t="s">
        <v>45</v>
      </c>
      <c r="C22" s="66"/>
      <c r="D22" s="66"/>
    </row>
    <row r="23" spans="2:4">
      <c r="B23" s="55"/>
      <c r="C23" s="55"/>
      <c r="D23" s="55"/>
    </row>
    <row r="24" spans="2:4">
      <c r="B24" s="55" t="s">
        <v>46</v>
      </c>
      <c r="C24" s="66"/>
      <c r="D24" s="66" t="s">
        <v>64</v>
      </c>
    </row>
  </sheetData>
  <mergeCells count="3">
    <mergeCell ref="B20:C20"/>
    <mergeCell ref="B2:D2"/>
    <mergeCell ref="B3:D3"/>
  </mergeCells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Butler</dc:creator>
  <cp:keywords/>
  <dc:description/>
  <cp:lastModifiedBy>Matthew Butler</cp:lastModifiedBy>
  <cp:revision/>
  <dcterms:created xsi:type="dcterms:W3CDTF">2019-05-13T12:23:05Z</dcterms:created>
  <dcterms:modified xsi:type="dcterms:W3CDTF">2025-06-17T12:53:31Z</dcterms:modified>
  <cp:category/>
  <cp:contentStatus/>
</cp:coreProperties>
</file>